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JULIO 2018\ESTADO DE INGRESOS Y EGRESOS MAYO 2018\"/>
    </mc:Choice>
  </mc:AlternateContent>
  <bookViews>
    <workbookView xWindow="0" yWindow="0" windowWidth="20460" windowHeight="73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62" i="1" s="1"/>
  <c r="C56" i="1"/>
  <c r="G55" i="1"/>
  <c r="G53" i="1"/>
  <c r="C51" i="1"/>
  <c r="C46" i="1"/>
  <c r="G45" i="1"/>
  <c r="C41" i="1"/>
  <c r="C36" i="1"/>
  <c r="C33" i="1"/>
  <c r="G25" i="1"/>
  <c r="C24" i="1"/>
  <c r="C23" i="1"/>
  <c r="C22" i="1"/>
  <c r="C15" i="1" s="1"/>
  <c r="C18" i="1"/>
  <c r="G11" i="1"/>
  <c r="C8" i="1"/>
  <c r="C7" i="1" s="1"/>
  <c r="G5" i="1"/>
  <c r="C62" i="1" l="1"/>
</calcChain>
</file>

<file path=xl/sharedStrings.xml><?xml version="1.0" encoding="utf-8"?>
<sst xmlns="http://schemas.openxmlformats.org/spreadsheetml/2006/main" count="96" uniqueCount="96">
  <si>
    <t>MUNICIPIO DE SAN JUANITO DE ESCOBEDO JALISCO</t>
  </si>
  <si>
    <t>ESTADO DE INGRESOS Y EGRESOS</t>
  </si>
  <si>
    <t>DEL 1 AL 30 DE JUNIO DE 2018</t>
  </si>
  <si>
    <t>I N G R E S O S</t>
  </si>
  <si>
    <t>E  G  R  E  S  O  S</t>
  </si>
  <si>
    <t>SERVICIOS PERSONALES</t>
  </si>
  <si>
    <t>DIETAS</t>
  </si>
  <si>
    <t>I M P U E S T O S</t>
  </si>
  <si>
    <t>SUELDOS BASE AL PERSONAL PERMANENTE</t>
  </si>
  <si>
    <t>PREDIOS URBANOS</t>
  </si>
  <si>
    <t>SUELDO BASE AL PERSONAL EVENTUAL</t>
  </si>
  <si>
    <t>TRANSMISIONES PATRIMONIALES</t>
  </si>
  <si>
    <t>PRIMAS DE VACACIONES, DOMINICALES Y GRATIF. DE FIN DE A</t>
  </si>
  <si>
    <t>ESTIMULOS</t>
  </si>
  <si>
    <t>MATERIALES Y SUMINISTROS</t>
  </si>
  <si>
    <t>MATERIALES, UTILES Y EQUIPOS MENORES DE LA TENOLOGIA</t>
  </si>
  <si>
    <t>MATERIAL DE LIMPIEZA</t>
  </si>
  <si>
    <t>MATERIALES PARA EL REGISTRO E IDENTIFICACION DE BIENES</t>
  </si>
  <si>
    <t>D E R E C H O S</t>
  </si>
  <si>
    <t>PRODUCTOS ALIMENTICIOS PARA PERSONAS</t>
  </si>
  <si>
    <t>PUESTOS PERMANENTES Y EVENTUALES</t>
  </si>
  <si>
    <t>PRODUCTOS MINERALES NO METALICOS</t>
  </si>
  <si>
    <t>LOTES USO PERPETUIDAD Y TEMPORAL</t>
  </si>
  <si>
    <t>MATERIAL ELECTRICO Y ELECTRONICIO</t>
  </si>
  <si>
    <t>LICENCIAS MUNICIPALES</t>
  </si>
  <si>
    <t>OTROS MATERIALES Y ARTICULOS PARA LA CONSTRUCCION</t>
  </si>
  <si>
    <t>LICENCIAS DE CONSTRUCCION</t>
  </si>
  <si>
    <t>FERTILIZANTES, PESTICIDAS Y OTROS PDTOS. QUIMICOS</t>
  </si>
  <si>
    <t>DESIGNACION DE NUMERO OFICIAL</t>
  </si>
  <si>
    <t>MATEROALES, ACCESORIOS Y SUMINISTROS MEDICOS</t>
  </si>
  <si>
    <t>INHUMACIONES Y REINHUMACIONES</t>
  </si>
  <si>
    <t>COMBUSTIBLES Y LUBRICANTES</t>
  </si>
  <si>
    <t>SERVICIO DOMESTICO</t>
  </si>
  <si>
    <t>PRENDAS DE SEGURIDAD Y PROTECCION PERSONAL</t>
  </si>
  <si>
    <t>20 % PARA EL SANEAMIENTO DE LAS AGUAS RESIDUALES</t>
  </si>
  <si>
    <t>REFACCIONES Y ACCESORIOS MENORES DE EQ. DE TRANSPORTE</t>
  </si>
  <si>
    <t>3% PARA LA INFRAESTRUCTURA. BASICA EXISTENTE</t>
  </si>
  <si>
    <t>REFACCIONES Y ACCESORIOS MENORES DE MAQ. Y OTROS EQ.</t>
  </si>
  <si>
    <t>AUTORIZACION DE MATANZA</t>
  </si>
  <si>
    <t>SERVICIOS GENERALES</t>
  </si>
  <si>
    <t>EXPEDICION DE CERTIF. CERTIFICAC CONSTANC.  COPIAS</t>
  </si>
  <si>
    <t>ENERGIA ELECTRICA</t>
  </si>
  <si>
    <t>CERTIFICACIONES CATASTRALES</t>
  </si>
  <si>
    <t>TELEFONIA TRADICIONAL</t>
  </si>
  <si>
    <t>REVISION Y AUTORIZACION DE AVALUOS</t>
  </si>
  <si>
    <t>ARRENDAMIENTO DE TERRENOS</t>
  </si>
  <si>
    <t>ARRENDAMIENTO DE EDIFICIOS</t>
  </si>
  <si>
    <t>ARRENDAMIENTO DE MOBILIARIO Y EQ. DE AMINISTRACION</t>
  </si>
  <si>
    <t>ARRENDAMIENTO DE MAQUINARIA</t>
  </si>
  <si>
    <t>SERVICIOS LEGALES DE CONTABILIDAD, AUDITORIA Y RELAC.</t>
  </si>
  <si>
    <t>P R O D U C T O S</t>
  </si>
  <si>
    <t xml:space="preserve">SERVICIOS DE DISEÑO, ARQUITECECTURA, INGENIERIA </t>
  </si>
  <si>
    <t>FORMAS Y EDICIONES IMPRESAS</t>
  </si>
  <si>
    <t>SERVICIOS DE CAPACITACION</t>
  </si>
  <si>
    <t>SERVICIOS DE APOYO ADMINISTRATIVO</t>
  </si>
  <si>
    <t>OTROS PRODUCTOS NO ESPECIFICADOS</t>
  </si>
  <si>
    <t>SERVICIOS FINANCIEROS Y BANCARIOS</t>
  </si>
  <si>
    <t>FLETES Y MANIOBRAS</t>
  </si>
  <si>
    <t>CONSERVACION Y MANTENIMIENTO DE MENOR DE INMUEBLES</t>
  </si>
  <si>
    <t>INSTALACION, REPARACION, Y MANT. DE EQ. DE ADMON.</t>
  </si>
  <si>
    <t>REPARAC. Y MANTENIMIENTO DE EQUIPO DE TRANSPORTE</t>
  </si>
  <si>
    <t>APTOVECHAMIENTOS</t>
  </si>
  <si>
    <t>INSTALACION, REPARACION Y MANT. DE MAQUINARIA Y OTROS E</t>
  </si>
  <si>
    <t>MULTAS</t>
  </si>
  <si>
    <t>DIFUSION POR RADIO, TELEVISION Y OTROS MEDIOS DE M.</t>
  </si>
  <si>
    <t>VIATICOS EN EL PAIS</t>
  </si>
  <si>
    <t>GASTOS DE ORDEN SOCIAL Y CULTURAL</t>
  </si>
  <si>
    <t>TRANSFERENCIASSUBSIDIOS Y OTRAS AYUDAS</t>
  </si>
  <si>
    <t>P A R T I C I P A C I O N E S</t>
  </si>
  <si>
    <t>TRANSFERENCIAS AL D I F</t>
  </si>
  <si>
    <t>PARTICIPACIONES FEDERALES</t>
  </si>
  <si>
    <t>AYUDAS SOCIALES A PERSONAS</t>
  </si>
  <si>
    <t>PARTICIPACIONES ESTATALES</t>
  </si>
  <si>
    <t>BECAS Y OTRAS AYUDAS PARA PROGRAMAS DE CAPACITACION</t>
  </si>
  <si>
    <t>AYUDAS SOCIALES A INSTITUCIONES DE ENSEÑANZA</t>
  </si>
  <si>
    <t>AYUDAS SOCIALES A INSTITUCIONES SIN FINES DE LUCRO</t>
  </si>
  <si>
    <t>A P O R T A C I O N E S    F E D E R A L E S</t>
  </si>
  <si>
    <t>JUBILACIONES</t>
  </si>
  <si>
    <t>DEL FONDO DE INFRAESTRUCTURA</t>
  </si>
  <si>
    <t>TRANSFERENCIAS A FIDEICOMISOS DELPODER EJECUTIVO</t>
  </si>
  <si>
    <t>BIENES MUEBLES E INMUEBLES</t>
  </si>
  <si>
    <t>DEL FONDO DE FORTALECIMIENTO MUNICIPAL</t>
  </si>
  <si>
    <t>EQUIPO MEDICO Y DE LBORATORIO</t>
  </si>
  <si>
    <t>INVERSION PUBLICA</t>
  </si>
  <si>
    <t>CONVENIOS ESTATALES</t>
  </si>
  <si>
    <t>EDIFICACION NO HABITACIONAL</t>
  </si>
  <si>
    <t>TALLERES ARTISTICOS</t>
  </si>
  <si>
    <t>DIVISION DE TERRENOS Y CONST. DE OBRAS DE URBANIZAC.</t>
  </si>
  <si>
    <t>FONDO JALISCO DE ANIMACION CULTURAL</t>
  </si>
  <si>
    <t>DEUDA PUBLICA</t>
  </si>
  <si>
    <t>FONDEREG 2018</t>
  </si>
  <si>
    <t>AMORTIZACION DE LA DEUDA INTERNA CON INST. DE CREDITO</t>
  </si>
  <si>
    <t>CODE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</si>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</sst>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 Black"/>
      <family val="2"/>
    </font>
    <font>
      <b/>
      <sz val="8"/>
      <color theme="1"/>
      <name val="Calibri Light"/>
      <family val="2"/>
    </font>
    <font>
      <b/>
      <sz val="8"/>
      <color theme="1"/>
      <name val="Arial Narrow"/>
      <family val="2"/>
    </font>
    <font>
      <b/>
      <i/>
      <u/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i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2" fillId="3" borderId="0" xfId="1" applyFont="1" applyFill="1" applyBorder="1"/>
    <xf numFmtId="43" fontId="2" fillId="3" borderId="5" xfId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5" xfId="0" applyFont="1" applyFill="1" applyBorder="1" applyAlignment="1">
      <alignment horizontal="center"/>
    </xf>
    <xf numFmtId="0" fontId="4" fillId="0" borderId="4" xfId="0" applyFont="1" applyBorder="1"/>
    <xf numFmtId="0" fontId="7" fillId="0" borderId="0" xfId="0" applyFont="1" applyBorder="1"/>
    <xf numFmtId="43" fontId="4" fillId="4" borderId="0" xfId="1" applyFont="1" applyFill="1" applyBorder="1"/>
    <xf numFmtId="0" fontId="4" fillId="0" borderId="0" xfId="0" applyFont="1" applyBorder="1" applyAlignment="1">
      <alignment horizontal="left"/>
    </xf>
    <xf numFmtId="0" fontId="5" fillId="3" borderId="0" xfId="0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43" fontId="2" fillId="0" borderId="6" xfId="1" applyFont="1" applyFill="1" applyBorder="1" applyAlignment="1">
      <alignment wrapText="1"/>
    </xf>
    <xf numFmtId="43" fontId="4" fillId="4" borderId="0" xfId="1" applyFont="1" applyFill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43" fontId="3" fillId="0" borderId="5" xfId="1" applyFont="1" applyFill="1" applyBorder="1" applyAlignment="1">
      <alignment wrapText="1"/>
    </xf>
    <xf numFmtId="0" fontId="0" fillId="0" borderId="0" xfId="0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43" fontId="2" fillId="3" borderId="6" xfId="1" applyFont="1" applyFill="1" applyBorder="1" applyAlignment="1">
      <alignment wrapText="1"/>
    </xf>
    <xf numFmtId="0" fontId="4" fillId="0" borderId="4" xfId="0" applyFont="1" applyBorder="1" applyAlignment="1">
      <alignment horizontal="left" wrapText="1"/>
    </xf>
    <xf numFmtId="43" fontId="3" fillId="0" borderId="0" xfId="1" applyFont="1" applyFill="1" applyBorder="1" applyAlignment="1">
      <alignment wrapText="1"/>
    </xf>
    <xf numFmtId="43" fontId="3" fillId="0" borderId="7" xfId="1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43" fontId="2" fillId="3" borderId="8" xfId="1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43" fontId="2" fillId="3" borderId="0" xfId="1" applyFont="1" applyFill="1" applyBorder="1" applyAlignment="1">
      <alignment wrapText="1"/>
    </xf>
    <xf numFmtId="43" fontId="3" fillId="0" borderId="9" xfId="1" applyFont="1" applyFill="1" applyBorder="1" applyAlignment="1">
      <alignment wrapText="1"/>
    </xf>
    <xf numFmtId="43" fontId="2" fillId="3" borderId="5" xfId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43" fontId="2" fillId="2" borderId="5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sqref="A1:G62"/>
    </sheetView>
  </sheetViews>
  <sheetFormatPr baseColWidth="10" defaultRowHeight="15" x14ac:dyDescent="0.25"/>
  <cols>
    <col min="1" max="1" width="4.7109375" customWidth="1"/>
    <col min="2" max="2" width="36.5703125" customWidth="1"/>
    <col min="3" max="3" width="13.140625" customWidth="1"/>
    <col min="4" max="4" width="0.85546875" customWidth="1"/>
    <col min="5" max="5" width="4" customWidth="1"/>
    <col min="6" max="6" width="38.42578125" customWidth="1"/>
    <col min="7" max="7" width="13.140625" customWidth="1"/>
  </cols>
  <sheetData>
    <row r="1" spans="1:7" x14ac:dyDescent="0.25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</v>
      </c>
      <c r="B2" s="7"/>
      <c r="C2" s="7"/>
      <c r="D2" s="7"/>
      <c r="E2" s="7"/>
      <c r="F2" s="7"/>
      <c r="G2" s="8"/>
    </row>
    <row r="3" spans="1:7" x14ac:dyDescent="0.25">
      <c r="A3" s="9" t="s">
        <v>2</v>
      </c>
      <c r="B3" s="10"/>
      <c r="C3" s="10"/>
      <c r="D3" s="10"/>
      <c r="E3" s="10"/>
      <c r="F3" s="10"/>
      <c r="G3" s="11"/>
    </row>
    <row r="4" spans="1:7" x14ac:dyDescent="0.25">
      <c r="A4" s="12" t="s">
        <v>3</v>
      </c>
      <c r="B4" s="13"/>
      <c r="C4" s="13"/>
      <c r="D4" s="14"/>
      <c r="E4" s="13" t="s">
        <v>4</v>
      </c>
      <c r="F4" s="13"/>
      <c r="G4" s="15"/>
    </row>
    <row r="5" spans="1:7" x14ac:dyDescent="0.25">
      <c r="A5" s="16"/>
      <c r="B5" s="17"/>
      <c r="C5" s="1"/>
      <c r="D5" s="18"/>
      <c r="E5" s="19"/>
      <c r="F5" s="20" t="s">
        <v>5</v>
      </c>
      <c r="G5" s="2">
        <f>SUM(G6:G10)</f>
        <v>1009831.99</v>
      </c>
    </row>
    <row r="6" spans="1:7" s="31" customFormat="1" x14ac:dyDescent="0.25">
      <c r="A6" s="24"/>
      <c r="B6" s="25"/>
      <c r="C6" s="26"/>
      <c r="D6" s="27"/>
      <c r="E6" s="28">
        <v>1111</v>
      </c>
      <c r="F6" s="29" t="s">
        <v>6</v>
      </c>
      <c r="G6" s="30">
        <v>200260</v>
      </c>
    </row>
    <row r="7" spans="1:7" s="31" customFormat="1" x14ac:dyDescent="0.25">
      <c r="A7" s="32"/>
      <c r="B7" s="33" t="s">
        <v>7</v>
      </c>
      <c r="C7" s="34">
        <f>SUM(C8:C11)</f>
        <v>41072.19</v>
      </c>
      <c r="D7" s="27"/>
      <c r="E7" s="28">
        <v>1131</v>
      </c>
      <c r="F7" s="29" t="s">
        <v>8</v>
      </c>
      <c r="G7" s="30">
        <v>583624.43999999994</v>
      </c>
    </row>
    <row r="8" spans="1:7" s="31" customFormat="1" x14ac:dyDescent="0.25">
      <c r="A8" s="35">
        <v>12120</v>
      </c>
      <c r="B8" s="22" t="s">
        <v>9</v>
      </c>
      <c r="C8" s="36">
        <f>5043.49+455.76+3102.87</f>
        <v>8602.119999999999</v>
      </c>
      <c r="D8" s="27"/>
      <c r="E8" s="28">
        <v>1221</v>
      </c>
      <c r="F8" s="29" t="s">
        <v>10</v>
      </c>
      <c r="G8" s="30">
        <v>218974.55</v>
      </c>
    </row>
    <row r="9" spans="1:7" s="31" customFormat="1" ht="25.5" x14ac:dyDescent="0.25">
      <c r="A9" s="35">
        <v>12210</v>
      </c>
      <c r="B9" s="22" t="s">
        <v>11</v>
      </c>
      <c r="C9" s="37">
        <v>32470.07</v>
      </c>
      <c r="D9" s="27"/>
      <c r="E9" s="28">
        <v>1321</v>
      </c>
      <c r="F9" s="29" t="s">
        <v>12</v>
      </c>
      <c r="G9" s="30">
        <v>6551</v>
      </c>
    </row>
    <row r="10" spans="1:7" s="31" customFormat="1" x14ac:dyDescent="0.25">
      <c r="A10" s="35"/>
      <c r="B10" s="22"/>
      <c r="C10" s="36"/>
      <c r="D10" s="38"/>
      <c r="E10" s="28">
        <v>1711</v>
      </c>
      <c r="F10" s="29" t="s">
        <v>13</v>
      </c>
      <c r="G10" s="30">
        <v>422</v>
      </c>
    </row>
    <row r="11" spans="1:7" s="31" customFormat="1" x14ac:dyDescent="0.25">
      <c r="A11" s="35"/>
      <c r="B11" s="22"/>
      <c r="C11" s="36"/>
      <c r="D11" s="38"/>
      <c r="E11" s="28"/>
      <c r="F11" s="33" t="s">
        <v>14</v>
      </c>
      <c r="G11" s="39">
        <f>SUM(G12:G24)</f>
        <v>345684.36</v>
      </c>
    </row>
    <row r="12" spans="1:7" s="31" customFormat="1" ht="25.5" x14ac:dyDescent="0.25">
      <c r="A12" s="35"/>
      <c r="B12" s="22"/>
      <c r="C12" s="36"/>
      <c r="D12" s="38"/>
      <c r="E12" s="28">
        <v>2141</v>
      </c>
      <c r="F12" s="29" t="s">
        <v>15</v>
      </c>
      <c r="G12" s="30">
        <v>6767.51</v>
      </c>
    </row>
    <row r="13" spans="1:7" s="31" customFormat="1" x14ac:dyDescent="0.25">
      <c r="A13" s="24"/>
      <c r="B13" s="25"/>
      <c r="C13" s="40"/>
      <c r="D13" s="38"/>
      <c r="E13" s="28">
        <v>2161</v>
      </c>
      <c r="F13" s="29" t="s">
        <v>16</v>
      </c>
      <c r="G13" s="30">
        <v>2081.1999999999998</v>
      </c>
    </row>
    <row r="14" spans="1:7" s="31" customFormat="1" ht="25.5" x14ac:dyDescent="0.25">
      <c r="A14" s="24"/>
      <c r="B14" s="25"/>
      <c r="C14" s="40"/>
      <c r="D14" s="38"/>
      <c r="E14" s="28">
        <v>2181</v>
      </c>
      <c r="F14" s="29" t="s">
        <v>17</v>
      </c>
      <c r="G14" s="30">
        <v>200</v>
      </c>
    </row>
    <row r="15" spans="1:7" s="31" customFormat="1" x14ac:dyDescent="0.25">
      <c r="A15" s="32"/>
      <c r="B15" s="33" t="s">
        <v>18</v>
      </c>
      <c r="C15" s="41">
        <f>SUM(C16:C29)</f>
        <v>57982.920000000006</v>
      </c>
      <c r="D15" s="38"/>
      <c r="E15" s="28">
        <v>2211</v>
      </c>
      <c r="F15" s="29" t="s">
        <v>19</v>
      </c>
      <c r="G15" s="30">
        <v>8693</v>
      </c>
    </row>
    <row r="16" spans="1:7" s="31" customFormat="1" x14ac:dyDescent="0.25">
      <c r="A16" s="35">
        <v>41120</v>
      </c>
      <c r="B16" s="22" t="s">
        <v>20</v>
      </c>
      <c r="C16" s="36">
        <v>1680</v>
      </c>
      <c r="D16" s="38"/>
      <c r="E16" s="28">
        <v>2411</v>
      </c>
      <c r="F16" s="29" t="s">
        <v>21</v>
      </c>
      <c r="G16" s="30">
        <v>6372</v>
      </c>
    </row>
    <row r="17" spans="1:7" s="31" customFormat="1" x14ac:dyDescent="0.25">
      <c r="A17" s="35">
        <v>41310</v>
      </c>
      <c r="B17" s="22" t="s">
        <v>22</v>
      </c>
      <c r="C17" s="36">
        <v>4737.95</v>
      </c>
      <c r="D17" s="38"/>
      <c r="E17" s="28">
        <v>2461</v>
      </c>
      <c r="F17" s="29" t="s">
        <v>23</v>
      </c>
      <c r="G17" s="30">
        <v>13396.84</v>
      </c>
    </row>
    <row r="18" spans="1:7" s="31" customFormat="1" ht="25.5" x14ac:dyDescent="0.25">
      <c r="A18" s="35">
        <v>43012</v>
      </c>
      <c r="B18" s="21" t="s">
        <v>24</v>
      </c>
      <c r="C18" s="36">
        <f>3952+5113</f>
        <v>9065</v>
      </c>
      <c r="D18" s="38"/>
      <c r="E18" s="28">
        <v>2491</v>
      </c>
      <c r="F18" s="29" t="s">
        <v>25</v>
      </c>
      <c r="G18" s="30">
        <v>33542.980000000003</v>
      </c>
    </row>
    <row r="19" spans="1:7" s="31" customFormat="1" ht="25.5" x14ac:dyDescent="0.25">
      <c r="A19" s="35">
        <v>43030</v>
      </c>
      <c r="B19" s="21" t="s">
        <v>26</v>
      </c>
      <c r="C19" s="36">
        <v>216</v>
      </c>
      <c r="D19" s="38"/>
      <c r="E19" s="28">
        <v>2521</v>
      </c>
      <c r="F19" s="29" t="s">
        <v>27</v>
      </c>
      <c r="G19" s="30">
        <v>15209.94</v>
      </c>
    </row>
    <row r="20" spans="1:7" s="31" customFormat="1" ht="25.5" x14ac:dyDescent="0.25">
      <c r="A20" s="35">
        <v>43041</v>
      </c>
      <c r="B20" s="22" t="s">
        <v>28</v>
      </c>
      <c r="C20" s="36">
        <v>285</v>
      </c>
      <c r="D20" s="38"/>
      <c r="E20" s="28">
        <v>2541</v>
      </c>
      <c r="F20" s="29" t="s">
        <v>29</v>
      </c>
      <c r="G20" s="30">
        <v>2309</v>
      </c>
    </row>
    <row r="21" spans="1:7" s="31" customFormat="1" x14ac:dyDescent="0.25">
      <c r="A21" s="35">
        <v>43070</v>
      </c>
      <c r="B21" s="22" t="s">
        <v>30</v>
      </c>
      <c r="C21" s="36">
        <v>82</v>
      </c>
      <c r="D21" s="38"/>
      <c r="E21" s="28">
        <v>2611</v>
      </c>
      <c r="F21" s="29" t="s">
        <v>31</v>
      </c>
      <c r="G21" s="36">
        <v>239400.88</v>
      </c>
    </row>
    <row r="22" spans="1:7" s="31" customFormat="1" ht="25.5" x14ac:dyDescent="0.25">
      <c r="A22" s="35">
        <v>43090</v>
      </c>
      <c r="B22" s="21" t="s">
        <v>32</v>
      </c>
      <c r="C22" s="36">
        <f>12145.96+1062.6</f>
        <v>13208.56</v>
      </c>
      <c r="D22" s="38"/>
      <c r="E22" s="28">
        <v>2721</v>
      </c>
      <c r="F22" s="29" t="s">
        <v>33</v>
      </c>
      <c r="G22" s="36">
        <v>1160</v>
      </c>
    </row>
    <row r="23" spans="1:7" s="31" customFormat="1" ht="25.5" x14ac:dyDescent="0.25">
      <c r="A23" s="35">
        <v>43094</v>
      </c>
      <c r="B23" s="21" t="s">
        <v>34</v>
      </c>
      <c r="C23" s="36">
        <f>3154.79+276</f>
        <v>3430.79</v>
      </c>
      <c r="D23" s="38"/>
      <c r="E23" s="28">
        <v>2961</v>
      </c>
      <c r="F23" s="29" t="s">
        <v>35</v>
      </c>
      <c r="G23" s="30">
        <v>16196.01</v>
      </c>
    </row>
    <row r="24" spans="1:7" s="31" customFormat="1" ht="25.5" x14ac:dyDescent="0.25">
      <c r="A24" s="35">
        <v>43095</v>
      </c>
      <c r="B24" s="22" t="s">
        <v>36</v>
      </c>
      <c r="C24" s="36">
        <f>473.22+41.4</f>
        <v>514.62</v>
      </c>
      <c r="D24" s="38"/>
      <c r="E24" s="28">
        <v>2981</v>
      </c>
      <c r="F24" s="29" t="s">
        <v>37</v>
      </c>
      <c r="G24" s="42">
        <v>355</v>
      </c>
    </row>
    <row r="25" spans="1:7" s="31" customFormat="1" x14ac:dyDescent="0.25">
      <c r="A25" s="35">
        <v>43110</v>
      </c>
      <c r="B25" s="22" t="s">
        <v>38</v>
      </c>
      <c r="C25" s="36">
        <v>6129</v>
      </c>
      <c r="D25" s="38"/>
      <c r="E25" s="28"/>
      <c r="F25" s="33" t="s">
        <v>39</v>
      </c>
      <c r="G25" s="43">
        <f>SUM(G26:G44)</f>
        <v>617188.73</v>
      </c>
    </row>
    <row r="26" spans="1:7" s="31" customFormat="1" ht="25.5" x14ac:dyDescent="0.25">
      <c r="A26" s="35">
        <v>43310</v>
      </c>
      <c r="B26" s="22" t="s">
        <v>40</v>
      </c>
      <c r="C26" s="36">
        <v>11630</v>
      </c>
      <c r="D26" s="38"/>
      <c r="E26" s="28">
        <v>3111</v>
      </c>
      <c r="F26" s="29" t="s">
        <v>41</v>
      </c>
      <c r="G26" s="30">
        <v>368610</v>
      </c>
    </row>
    <row r="27" spans="1:7" s="31" customFormat="1" x14ac:dyDescent="0.25">
      <c r="A27" s="35">
        <v>43420</v>
      </c>
      <c r="B27" s="22" t="s">
        <v>42</v>
      </c>
      <c r="C27" s="36">
        <v>6164</v>
      </c>
      <c r="D27" s="38"/>
      <c r="E27" s="28">
        <v>3141</v>
      </c>
      <c r="F27" s="29" t="s">
        <v>43</v>
      </c>
      <c r="G27" s="30">
        <v>3638</v>
      </c>
    </row>
    <row r="28" spans="1:7" s="31" customFormat="1" x14ac:dyDescent="0.25">
      <c r="A28" s="35">
        <v>43424</v>
      </c>
      <c r="B28" s="22" t="s">
        <v>44</v>
      </c>
      <c r="C28" s="37">
        <v>840</v>
      </c>
      <c r="D28" s="38"/>
      <c r="E28" s="28">
        <v>3211</v>
      </c>
      <c r="F28" s="29" t="s">
        <v>45</v>
      </c>
      <c r="G28" s="30">
        <v>2000</v>
      </c>
    </row>
    <row r="29" spans="1:7" s="31" customFormat="1" x14ac:dyDescent="0.25">
      <c r="A29" s="35"/>
      <c r="B29" s="22"/>
      <c r="C29" s="36"/>
      <c r="D29" s="38"/>
      <c r="E29" s="28">
        <v>3221</v>
      </c>
      <c r="F29" s="29" t="s">
        <v>46</v>
      </c>
      <c r="G29" s="30">
        <v>800</v>
      </c>
    </row>
    <row r="30" spans="1:7" s="31" customFormat="1" ht="25.5" x14ac:dyDescent="0.25">
      <c r="A30" s="35"/>
      <c r="B30" s="22"/>
      <c r="C30" s="36"/>
      <c r="D30" s="38"/>
      <c r="E30" s="28">
        <v>3231</v>
      </c>
      <c r="F30" s="29" t="s">
        <v>47</v>
      </c>
      <c r="G30" s="30">
        <v>4060</v>
      </c>
    </row>
    <row r="31" spans="1:7" s="31" customFormat="1" x14ac:dyDescent="0.25">
      <c r="A31" s="35"/>
      <c r="B31" s="22"/>
      <c r="C31" s="36"/>
      <c r="D31" s="38"/>
      <c r="E31" s="28">
        <v>3261</v>
      </c>
      <c r="F31" s="29" t="s">
        <v>48</v>
      </c>
      <c r="G31" s="30">
        <v>8120</v>
      </c>
    </row>
    <row r="32" spans="1:7" s="31" customFormat="1" ht="25.5" x14ac:dyDescent="0.25">
      <c r="A32" s="35"/>
      <c r="B32" s="22"/>
      <c r="C32" s="36"/>
      <c r="D32" s="38"/>
      <c r="E32" s="28">
        <v>3311</v>
      </c>
      <c r="F32" s="29" t="s">
        <v>49</v>
      </c>
      <c r="G32" s="30">
        <v>17980</v>
      </c>
    </row>
    <row r="33" spans="1:7" s="31" customFormat="1" ht="25.5" x14ac:dyDescent="0.25">
      <c r="A33" s="32"/>
      <c r="B33" s="33" t="s">
        <v>50</v>
      </c>
      <c r="C33" s="41">
        <f>SUM(C34:C36)</f>
        <v>9575.11</v>
      </c>
      <c r="D33" s="38"/>
      <c r="E33" s="28">
        <v>3321</v>
      </c>
      <c r="F33" s="29" t="s">
        <v>51</v>
      </c>
      <c r="G33" s="30">
        <v>12180</v>
      </c>
    </row>
    <row r="34" spans="1:7" s="31" customFormat="1" x14ac:dyDescent="0.25">
      <c r="A34" s="35">
        <v>51991</v>
      </c>
      <c r="B34" s="22" t="s">
        <v>52</v>
      </c>
      <c r="C34" s="36">
        <v>7225</v>
      </c>
      <c r="D34" s="38"/>
      <c r="E34" s="28">
        <v>3341</v>
      </c>
      <c r="F34" s="29" t="s">
        <v>53</v>
      </c>
      <c r="G34" s="30">
        <v>15000</v>
      </c>
    </row>
    <row r="35" spans="1:7" s="31" customFormat="1" x14ac:dyDescent="0.25">
      <c r="A35" s="24"/>
      <c r="B35" s="25"/>
      <c r="C35" s="40"/>
      <c r="D35" s="38"/>
      <c r="E35" s="28">
        <v>3361</v>
      </c>
      <c r="F35" s="29" t="s">
        <v>54</v>
      </c>
      <c r="G35" s="30">
        <v>464</v>
      </c>
    </row>
    <row r="36" spans="1:7" s="31" customFormat="1" x14ac:dyDescent="0.25">
      <c r="A36" s="35">
        <v>51999</v>
      </c>
      <c r="B36" s="22" t="s">
        <v>55</v>
      </c>
      <c r="C36" s="37">
        <f>2350+0.11</f>
        <v>2350.11</v>
      </c>
      <c r="D36" s="38"/>
      <c r="E36" s="28">
        <v>3411</v>
      </c>
      <c r="F36" s="44" t="s">
        <v>56</v>
      </c>
      <c r="G36" s="30">
        <v>7954.83</v>
      </c>
    </row>
    <row r="37" spans="1:7" s="31" customFormat="1" x14ac:dyDescent="0.25">
      <c r="A37" s="24"/>
      <c r="B37" s="23"/>
      <c r="C37" s="36"/>
      <c r="D37" s="38"/>
      <c r="E37" s="28">
        <v>3471</v>
      </c>
      <c r="F37" s="44" t="s">
        <v>57</v>
      </c>
      <c r="G37" s="30">
        <v>19836</v>
      </c>
    </row>
    <row r="38" spans="1:7" s="31" customFormat="1" ht="25.5" x14ac:dyDescent="0.25">
      <c r="A38" s="24"/>
      <c r="B38" s="23"/>
      <c r="C38" s="36"/>
      <c r="D38" s="38"/>
      <c r="E38" s="28">
        <v>3511</v>
      </c>
      <c r="F38" s="44" t="s">
        <v>58</v>
      </c>
      <c r="G38" s="30">
        <v>11136</v>
      </c>
    </row>
    <row r="39" spans="1:7" s="31" customFormat="1" ht="25.5" x14ac:dyDescent="0.25">
      <c r="A39" s="45"/>
      <c r="B39" s="25"/>
      <c r="C39" s="40"/>
      <c r="D39" s="38"/>
      <c r="E39" s="28">
        <v>3521</v>
      </c>
      <c r="F39" s="44" t="s">
        <v>59</v>
      </c>
      <c r="G39" s="30">
        <v>1275</v>
      </c>
    </row>
    <row r="40" spans="1:7" s="31" customFormat="1" ht="25.5" x14ac:dyDescent="0.25">
      <c r="A40" s="45"/>
      <c r="B40" s="23"/>
      <c r="C40" s="36"/>
      <c r="D40" s="38"/>
      <c r="E40" s="28">
        <v>3551</v>
      </c>
      <c r="F40" s="29" t="s">
        <v>60</v>
      </c>
      <c r="G40" s="30">
        <v>20971.2</v>
      </c>
    </row>
    <row r="41" spans="1:7" s="31" customFormat="1" ht="25.5" x14ac:dyDescent="0.25">
      <c r="A41" s="35"/>
      <c r="B41" s="33" t="s">
        <v>61</v>
      </c>
      <c r="C41" s="41">
        <f>SUM(C42)</f>
        <v>2320</v>
      </c>
      <c r="D41" s="38"/>
      <c r="E41" s="28">
        <v>3571</v>
      </c>
      <c r="F41" s="29" t="s">
        <v>62</v>
      </c>
      <c r="G41" s="30">
        <v>112245.1</v>
      </c>
    </row>
    <row r="42" spans="1:7" s="31" customFormat="1" ht="25.5" x14ac:dyDescent="0.25">
      <c r="A42" s="35">
        <v>61210</v>
      </c>
      <c r="B42" s="22" t="s">
        <v>63</v>
      </c>
      <c r="C42" s="37">
        <v>2320</v>
      </c>
      <c r="D42" s="38"/>
      <c r="E42" s="28">
        <v>3611</v>
      </c>
      <c r="F42" s="29" t="s">
        <v>64</v>
      </c>
      <c r="G42" s="30">
        <v>800</v>
      </c>
    </row>
    <row r="43" spans="1:7" s="31" customFormat="1" x14ac:dyDescent="0.25">
      <c r="A43" s="35"/>
      <c r="B43" s="22"/>
      <c r="C43" s="36"/>
      <c r="D43" s="38"/>
      <c r="E43" s="28">
        <v>3751</v>
      </c>
      <c r="F43" s="29" t="s">
        <v>65</v>
      </c>
      <c r="G43" s="30">
        <v>5414.6</v>
      </c>
    </row>
    <row r="44" spans="1:7" s="31" customFormat="1" x14ac:dyDescent="0.25">
      <c r="A44" s="35"/>
      <c r="B44" s="22"/>
      <c r="C44" s="36"/>
      <c r="D44" s="38"/>
      <c r="E44" s="28">
        <v>3821</v>
      </c>
      <c r="F44" s="29" t="s">
        <v>66</v>
      </c>
      <c r="G44" s="37">
        <v>4704</v>
      </c>
    </row>
    <row r="45" spans="1:7" s="31" customFormat="1" x14ac:dyDescent="0.25">
      <c r="A45" s="45"/>
      <c r="B45" s="25"/>
      <c r="C45" s="40"/>
      <c r="D45" s="38"/>
      <c r="E45" s="28"/>
      <c r="F45" s="33" t="s">
        <v>67</v>
      </c>
      <c r="G45" s="43">
        <f>SUM(G46:G52)</f>
        <v>276331.86</v>
      </c>
    </row>
    <row r="46" spans="1:7" s="31" customFormat="1" x14ac:dyDescent="0.25">
      <c r="A46" s="32"/>
      <c r="B46" s="33" t="s">
        <v>68</v>
      </c>
      <c r="C46" s="41">
        <f>SUM(C47:C49)</f>
        <v>4021036.76</v>
      </c>
      <c r="D46" s="38"/>
      <c r="E46" s="28">
        <v>4211</v>
      </c>
      <c r="F46" s="46" t="s">
        <v>69</v>
      </c>
      <c r="G46" s="30">
        <v>75920</v>
      </c>
    </row>
    <row r="47" spans="1:7" s="31" customFormat="1" x14ac:dyDescent="0.25">
      <c r="A47" s="35">
        <v>81110</v>
      </c>
      <c r="B47" s="22" t="s">
        <v>70</v>
      </c>
      <c r="C47" s="36">
        <v>4019318.76</v>
      </c>
      <c r="D47" s="38"/>
      <c r="E47" s="28">
        <v>4411</v>
      </c>
      <c r="F47" s="29" t="s">
        <v>71</v>
      </c>
      <c r="G47" s="30">
        <v>2840</v>
      </c>
    </row>
    <row r="48" spans="1:7" s="31" customFormat="1" ht="25.5" x14ac:dyDescent="0.25">
      <c r="A48" s="35">
        <v>81120</v>
      </c>
      <c r="B48" s="22" t="s">
        <v>72</v>
      </c>
      <c r="C48" s="37">
        <v>1718</v>
      </c>
      <c r="D48" s="38"/>
      <c r="E48" s="28">
        <v>4421</v>
      </c>
      <c r="F48" s="29" t="s">
        <v>73</v>
      </c>
      <c r="G48" s="30">
        <v>186220.48</v>
      </c>
    </row>
    <row r="49" spans="1:7" s="31" customFormat="1" ht="25.5" x14ac:dyDescent="0.25">
      <c r="A49" s="35"/>
      <c r="B49" s="22"/>
      <c r="C49" s="36"/>
      <c r="D49" s="38"/>
      <c r="E49" s="28">
        <v>4431</v>
      </c>
      <c r="F49" s="29" t="s">
        <v>74</v>
      </c>
      <c r="G49" s="30">
        <v>200</v>
      </c>
    </row>
    <row r="50" spans="1:7" s="31" customFormat="1" ht="25.5" x14ac:dyDescent="0.25">
      <c r="A50" s="24"/>
      <c r="B50" s="25"/>
      <c r="C50" s="40"/>
      <c r="D50" s="38"/>
      <c r="E50" s="28">
        <v>4451</v>
      </c>
      <c r="F50" s="29" t="s">
        <v>75</v>
      </c>
      <c r="G50" s="36">
        <v>1000</v>
      </c>
    </row>
    <row r="51" spans="1:7" s="31" customFormat="1" x14ac:dyDescent="0.25">
      <c r="A51" s="32"/>
      <c r="B51" s="33" t="s">
        <v>76</v>
      </c>
      <c r="C51" s="41">
        <f>SUM(C52:C54)</f>
        <v>481927.89</v>
      </c>
      <c r="D51" s="38"/>
      <c r="E51" s="28">
        <v>4521</v>
      </c>
      <c r="F51" s="29" t="s">
        <v>77</v>
      </c>
      <c r="G51" s="30">
        <v>9935.3799999999992</v>
      </c>
    </row>
    <row r="52" spans="1:7" s="31" customFormat="1" ht="25.5" x14ac:dyDescent="0.25">
      <c r="A52" s="35">
        <v>82110</v>
      </c>
      <c r="B52" s="22" t="s">
        <v>78</v>
      </c>
      <c r="C52" s="36">
        <v>0</v>
      </c>
      <c r="D52" s="38"/>
      <c r="E52" s="28">
        <v>4611</v>
      </c>
      <c r="F52" s="29" t="s">
        <v>79</v>
      </c>
      <c r="G52" s="42">
        <v>216</v>
      </c>
    </row>
    <row r="53" spans="1:7" s="31" customFormat="1" x14ac:dyDescent="0.25">
      <c r="A53" s="35"/>
      <c r="B53" s="22"/>
      <c r="C53" s="36"/>
      <c r="D53" s="38"/>
      <c r="E53" s="28"/>
      <c r="F53" s="33" t="s">
        <v>80</v>
      </c>
      <c r="G53" s="43">
        <f>SUM(G54)</f>
        <v>8920</v>
      </c>
    </row>
    <row r="54" spans="1:7" s="31" customFormat="1" x14ac:dyDescent="0.25">
      <c r="A54" s="24">
        <v>82130</v>
      </c>
      <c r="B54" s="22" t="s">
        <v>81</v>
      </c>
      <c r="C54" s="42">
        <v>481927.89</v>
      </c>
      <c r="D54" s="38"/>
      <c r="E54" s="28">
        <v>5311</v>
      </c>
      <c r="F54" s="29" t="s">
        <v>82</v>
      </c>
      <c r="G54" s="37">
        <v>8920</v>
      </c>
    </row>
    <row r="55" spans="1:7" s="31" customFormat="1" x14ac:dyDescent="0.25">
      <c r="A55" s="35"/>
      <c r="B55" s="22"/>
      <c r="C55" s="36"/>
      <c r="D55" s="38"/>
      <c r="E55" s="28"/>
      <c r="F55" s="33" t="s">
        <v>83</v>
      </c>
      <c r="G55" s="43">
        <f>SUM(G56:G57)</f>
        <v>2548595.71</v>
      </c>
    </row>
    <row r="56" spans="1:7" s="31" customFormat="1" x14ac:dyDescent="0.25">
      <c r="A56" s="32"/>
      <c r="B56" s="33" t="s">
        <v>84</v>
      </c>
      <c r="C56" s="41">
        <f>SUM(C57:C60)</f>
        <v>1064586.2</v>
      </c>
      <c r="D56" s="38"/>
      <c r="E56" s="28">
        <v>6121</v>
      </c>
      <c r="F56" s="29" t="s">
        <v>85</v>
      </c>
      <c r="G56" s="36">
        <v>863519.92</v>
      </c>
    </row>
    <row r="57" spans="1:7" s="31" customFormat="1" ht="25.5" x14ac:dyDescent="0.25">
      <c r="A57" s="24"/>
      <c r="B57" s="22" t="s">
        <v>86</v>
      </c>
      <c r="C57" s="36">
        <v>137000</v>
      </c>
      <c r="D57" s="38"/>
      <c r="E57" s="28">
        <v>6141</v>
      </c>
      <c r="F57" s="29" t="s">
        <v>87</v>
      </c>
      <c r="G57" s="42">
        <v>1685075.79</v>
      </c>
    </row>
    <row r="58" spans="1:7" s="31" customFormat="1" x14ac:dyDescent="0.25">
      <c r="A58" s="24"/>
      <c r="B58" s="22" t="s">
        <v>88</v>
      </c>
      <c r="C58" s="36">
        <v>95000</v>
      </c>
      <c r="D58" s="38"/>
      <c r="E58" s="28"/>
      <c r="F58" s="33" t="s">
        <v>89</v>
      </c>
      <c r="G58" s="43">
        <f>SUM(G59:G60)</f>
        <v>386498</v>
      </c>
    </row>
    <row r="59" spans="1:7" s="31" customFormat="1" ht="25.5" x14ac:dyDescent="0.25">
      <c r="A59" s="35"/>
      <c r="B59" s="22" t="s">
        <v>90</v>
      </c>
      <c r="C59" s="36">
        <v>827586.2</v>
      </c>
      <c r="D59" s="38"/>
      <c r="E59" s="28">
        <v>9111</v>
      </c>
      <c r="F59" s="29" t="s">
        <v>91</v>
      </c>
      <c r="G59" s="30">
        <v>254071.53</v>
      </c>
    </row>
    <row r="60" spans="1:7" s="31" customFormat="1" ht="25.5" x14ac:dyDescent="0.25">
      <c r="A60" s="35"/>
      <c r="B60" s="22" t="s">
        <v>92</v>
      </c>
      <c r="C60" s="37">
        <v>5000</v>
      </c>
      <c r="D60" s="38"/>
      <c r="E60" s="28">
        <v>9211</v>
      </c>
      <c r="F60" s="29" t="s">
        <v>93</v>
      </c>
      <c r="G60" s="42">
        <v>132426.47</v>
      </c>
    </row>
    <row r="61" spans="1:7" s="31" customFormat="1" x14ac:dyDescent="0.25">
      <c r="A61" s="24"/>
      <c r="B61" s="22"/>
      <c r="C61" s="36"/>
      <c r="D61" s="38"/>
      <c r="E61" s="28"/>
      <c r="F61" s="47"/>
      <c r="G61" s="40"/>
    </row>
    <row r="62" spans="1:7" s="31" customFormat="1" x14ac:dyDescent="0.25">
      <c r="A62" s="35"/>
      <c r="B62" s="48" t="s">
        <v>94</v>
      </c>
      <c r="C62" s="49">
        <f>C7+C15+C33+C41+C46+C51+C56</f>
        <v>5678501.0700000003</v>
      </c>
      <c r="D62" s="38"/>
      <c r="E62" s="28"/>
      <c r="F62" s="48" t="s">
        <v>95</v>
      </c>
      <c r="G62" s="49">
        <f>G58+G55+G53+G45+G25+G11+G5</f>
        <v>5193050.6499999994</v>
      </c>
    </row>
  </sheetData>
  <mergeCells count="5">
    <mergeCell ref="A1:G1"/>
    <mergeCell ref="A2:G2"/>
    <mergeCell ref="A3:G3"/>
    <mergeCell ref="A4:C4"/>
    <mergeCell ref="E4:G4"/>
  </mergeCells>
  <pageMargins left="0.23622047244094491" right="0.23622047244094491" top="0.74803149606299213" bottom="0.74803149606299213" header="0.31496062992125984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2018-07-26T18:38:49Z</cp:lastPrinted>
  <dcterms:created xsi:type="dcterms:W3CDTF">2018-07-26T18:35:20Z</dcterms:created>
  <dcterms:modified xsi:type="dcterms:W3CDTF">2018-07-26T18:39:32Z</dcterms:modified>
</cp:coreProperties>
</file>